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CLH Solutions LLC\Bonnet Shores\2025-2026\Quarterly Financials\"/>
    </mc:Choice>
  </mc:AlternateContent>
  <xr:revisionPtr revIDLastSave="0" documentId="8_{1D287B97-3D53-4296-A6E0-E7DA9EE2AB31}" xr6:coauthVersionLast="47" xr6:coauthVersionMax="47" xr10:uidLastSave="{00000000-0000-0000-0000-000000000000}"/>
  <bookViews>
    <workbookView xWindow="624" yWindow="624" windowWidth="21600" windowHeight="111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7" i="1" l="1"/>
  <c r="B68" i="1" s="1"/>
  <c r="B61" i="1"/>
  <c r="B59" i="1"/>
  <c r="B54" i="1"/>
  <c r="B46" i="1"/>
  <c r="B41" i="1"/>
  <c r="B37" i="1"/>
  <c r="B27" i="1"/>
  <c r="B16" i="1"/>
  <c r="B18" i="1" s="1"/>
  <c r="B11" i="1"/>
</calcChain>
</file>

<file path=xl/sharedStrings.xml><?xml version="1.0" encoding="utf-8"?>
<sst xmlns="http://schemas.openxmlformats.org/spreadsheetml/2006/main" count="71" uniqueCount="71">
  <si>
    <t>Profit and Loss</t>
  </si>
  <si>
    <t>Bonnet Shores Fire District</t>
  </si>
  <si>
    <t>November 1, 2025-January 31, 2026</t>
  </si>
  <si>
    <t>Income</t>
  </si>
  <si>
    <t>4100 Tax Revenue</t>
  </si>
  <si>
    <t>4110 Tax Revenue - Current FY</t>
  </si>
  <si>
    <t>4111 Tax Revenue - Current FY Interest</t>
  </si>
  <si>
    <t>4113 Tax Revenue - Previous FY</t>
  </si>
  <si>
    <t>Total for 4100 Tax Revenue</t>
  </si>
  <si>
    <t>4500 Interest Earned - Bank Accts</t>
  </si>
  <si>
    <t>4900 Other Income</t>
  </si>
  <si>
    <t>4910 Beach Tag Replacements</t>
  </si>
  <si>
    <t>4930 Hall Rental Fees</t>
  </si>
  <si>
    <t>Total for 4900 Other Income</t>
  </si>
  <si>
    <t>Sales of Product Income</t>
  </si>
  <si>
    <t>Total for Income</t>
  </si>
  <si>
    <t>Gross Profit</t>
  </si>
  <si>
    <t>Expenses</t>
  </si>
  <si>
    <t>6000 Admin Wages and Taxes</t>
  </si>
  <si>
    <t>6010 Manager Wages</t>
  </si>
  <si>
    <t>6020 Clerk Wages</t>
  </si>
  <si>
    <t>6030 Tax Collector Wages</t>
  </si>
  <si>
    <t>6040 Treasurer Wages</t>
  </si>
  <si>
    <t>6060 Admin Employer Payroll Taxes</t>
  </si>
  <si>
    <t>Total for 6000 Admin Wages and Taxes</t>
  </si>
  <si>
    <t>6100 Administrative Expense</t>
  </si>
  <si>
    <t>6105 Accounting/Bookkeeping</t>
  </si>
  <si>
    <t>6140 IT and Web Services</t>
  </si>
  <si>
    <t>6145 Land Trust Operating Alloc'n</t>
  </si>
  <si>
    <t>6160 Legal Fees, Tax Sale</t>
  </si>
  <si>
    <t>6165 Meeting Expense</t>
  </si>
  <si>
    <t>6175 Office Supplies &amp; Equipment</t>
  </si>
  <si>
    <t>6180 Payroll and Financial Services</t>
  </si>
  <si>
    <t>6190 Tax Collection Costs</t>
  </si>
  <si>
    <t>Total for 6100 Administrative Expense</t>
  </si>
  <si>
    <t>6300 Beach Expense</t>
  </si>
  <si>
    <t>6340 Beach Raking &amp; Maintenance</t>
  </si>
  <si>
    <t>6350 Beach Security</t>
  </si>
  <si>
    <t>Total for 6300 Beach Expense</t>
  </si>
  <si>
    <t>6500 Harbor Expense</t>
  </si>
  <si>
    <t>6510 Harbormaster Wages</t>
  </si>
  <si>
    <t>6540 Harbor Maintenance</t>
  </si>
  <si>
    <t>6550 Harbor Supplies</t>
  </si>
  <si>
    <t>Total for 6500 Harbor Expense</t>
  </si>
  <si>
    <t>6600 Property Expense</t>
  </si>
  <si>
    <t>6610 Beautification &amp; Social</t>
  </si>
  <si>
    <t>6620 Community Center Cleaning</t>
  </si>
  <si>
    <t>6625 Electricity</t>
  </si>
  <si>
    <t>6640 Natural Gas</t>
  </si>
  <si>
    <t>6655 Telephone &amp; Internet</t>
  </si>
  <si>
    <t>6670 Water</t>
  </si>
  <si>
    <t>Total for 6600 Property Expense</t>
  </si>
  <si>
    <t>6700 Public Works</t>
  </si>
  <si>
    <t>6740 Landscaping</t>
  </si>
  <si>
    <t>6760 Sanitation</t>
  </si>
  <si>
    <t>6770 Snow Removal</t>
  </si>
  <si>
    <t>Total for 6700 Public Works</t>
  </si>
  <si>
    <t>Ask Treasurer</t>
  </si>
  <si>
    <t>Total for Expenses</t>
  </si>
  <si>
    <t>Net Operating Income</t>
  </si>
  <si>
    <t>Other Expenses</t>
  </si>
  <si>
    <t>8000 Capital Expenses</t>
  </si>
  <si>
    <t>8100 Capital Improvements</t>
  </si>
  <si>
    <t>8150 Capital Grants Expenses</t>
  </si>
  <si>
    <t>Total for 8000 Capital Expenses</t>
  </si>
  <si>
    <t>Total for Other Expenses</t>
  </si>
  <si>
    <t>Net Other Income</t>
  </si>
  <si>
    <t>Net Income</t>
  </si>
  <si>
    <t>Distribution account</t>
  </si>
  <si>
    <t>Total</t>
  </si>
  <si>
    <t>Accrual Basis Wednesday, March 18, 2026 01:40 PM GMTZ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</si>
</sst>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1" fillId="0" borderId="1"/>
    <xf numFmtId="0" fontId="1" fillId="0" borderId="0"/>
    <xf numFmtId="0" fontId="1" fillId="0" borderId="2"/>
  </cellStyleXfs>
  <cellXfs count="16">
    <xf numFmtId="0" fontId="0" fillId="0" borderId="0" xfId="0"/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 indent="1"/>
    </xf>
    <xf numFmtId="0" fontId="2" fillId="0" borderId="0" xfId="0" applyFont="1" applyAlignment="1">
      <alignment horizontal="left" wrapText="1" indent="2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4" fillId="0" borderId="1" xfId="1" applyFont="1" applyAlignment="1">
      <alignment horizontal="center" wrapText="1"/>
    </xf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164" fontId="3" fillId="0" borderId="2" xfId="0" applyNumberFormat="1" applyFont="1" applyBorder="1" applyAlignment="1">
      <alignment wrapText="1"/>
    </xf>
  </cellXfs>
  <cellStyles count="4">
    <cellStyle name="GroupedCellStyle" xfId="2" xr:uid="{00000000-0005-0000-0000-000007000000}"/>
    <cellStyle name="HeaderCellStyle" xfId="1" xr:uid="{00000000-0005-0000-0000-000006000000}"/>
    <cellStyle name="Normal" xfId="0" builtinId="0"/>
    <cellStyle name="TotalCellStyle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B3FEF-A70D-B944-82F4-C9836B181100}">
  <dimension ref="A1:B74"/>
  <sheetViews>
    <sheetView tabSelected="1" workbookViewId="0">
      <selection activeCell="E6" sqref="E6"/>
    </sheetView>
  </sheetViews>
  <sheetFormatPr defaultColWidth="11.25" defaultRowHeight="15.75" outlineLevelRow="2" x14ac:dyDescent="0.25"/>
  <cols>
    <col min="1" max="1" width="33.25" style="11" customWidth="1"/>
    <col min="2" max="2" width="16.125" style="11" customWidth="1"/>
  </cols>
  <sheetData>
    <row r="1" spans="1:2" x14ac:dyDescent="0.25">
      <c r="A1" s="5" t="s">
        <v>0</v>
      </c>
      <c r="B1" s="4"/>
    </row>
    <row r="2" spans="1:2" x14ac:dyDescent="0.25">
      <c r="A2" s="3" t="s">
        <v>1</v>
      </c>
      <c r="B2" s="4"/>
    </row>
    <row r="3" spans="1:2" x14ac:dyDescent="0.25">
      <c r="A3" s="2" t="s">
        <v>2</v>
      </c>
      <c r="B3" s="4"/>
    </row>
    <row r="5" spans="1:2" x14ac:dyDescent="0.25">
      <c r="A5" s="12" t="s">
        <v>68</v>
      </c>
      <c r="B5" s="12" t="s">
        <v>69</v>
      </c>
    </row>
    <row r="6" spans="1:2" x14ac:dyDescent="0.25">
      <c r="A6" s="6" t="s">
        <v>3</v>
      </c>
    </row>
    <row r="7" spans="1:2" outlineLevel="1" x14ac:dyDescent="0.25">
      <c r="A7" s="7" t="s">
        <v>4</v>
      </c>
      <c r="B7" s="13"/>
    </row>
    <row r="8" spans="1:2" outlineLevel="2" x14ac:dyDescent="0.25">
      <c r="A8" s="8" t="s">
        <v>5</v>
      </c>
      <c r="B8" s="14">
        <v>15610.65</v>
      </c>
    </row>
    <row r="9" spans="1:2" outlineLevel="2" x14ac:dyDescent="0.25">
      <c r="A9" s="8" t="s">
        <v>6</v>
      </c>
      <c r="B9" s="14">
        <v>191.06</v>
      </c>
    </row>
    <row r="10" spans="1:2" outlineLevel="2" x14ac:dyDescent="0.25">
      <c r="A10" s="8" t="s">
        <v>7</v>
      </c>
      <c r="B10" s="14">
        <v>404.28</v>
      </c>
    </row>
    <row r="11" spans="1:2" outlineLevel="1" x14ac:dyDescent="0.25">
      <c r="A11" s="9" t="s">
        <v>8</v>
      </c>
      <c r="B11" s="15">
        <f>B7+B8+B9+B10</f>
        <v>16205.99</v>
      </c>
    </row>
    <row r="12" spans="1:2" outlineLevel="1" x14ac:dyDescent="0.25">
      <c r="A12" s="7" t="s">
        <v>9</v>
      </c>
      <c r="B12" s="14">
        <v>3401.01</v>
      </c>
    </row>
    <row r="13" spans="1:2" outlineLevel="1" x14ac:dyDescent="0.25">
      <c r="A13" s="7" t="s">
        <v>10</v>
      </c>
      <c r="B13" s="13"/>
    </row>
    <row r="14" spans="1:2" outlineLevel="2" x14ac:dyDescent="0.25">
      <c r="A14" s="8" t="s">
        <v>11</v>
      </c>
      <c r="B14" s="14">
        <v>100</v>
      </c>
    </row>
    <row r="15" spans="1:2" outlineLevel="2" x14ac:dyDescent="0.25">
      <c r="A15" s="8" t="s">
        <v>12</v>
      </c>
      <c r="B15" s="14">
        <v>500</v>
      </c>
    </row>
    <row r="16" spans="1:2" outlineLevel="1" x14ac:dyDescent="0.25">
      <c r="A16" s="9" t="s">
        <v>13</v>
      </c>
      <c r="B16" s="15">
        <f>B13+B14+B15</f>
        <v>600</v>
      </c>
    </row>
    <row r="17" spans="1:2" outlineLevel="1" x14ac:dyDescent="0.25">
      <c r="A17" s="7" t="s">
        <v>14</v>
      </c>
      <c r="B17" s="14">
        <v>825</v>
      </c>
    </row>
    <row r="18" spans="1:2" x14ac:dyDescent="0.25">
      <c r="A18" s="10" t="s">
        <v>15</v>
      </c>
      <c r="B18" s="15">
        <f>B11+B12+B16+B17</f>
        <v>21032</v>
      </c>
    </row>
    <row r="19" spans="1:2" x14ac:dyDescent="0.25">
      <c r="A19" s="10" t="s">
        <v>16</v>
      </c>
      <c r="B19" s="15">
        <v>21032</v>
      </c>
    </row>
    <row r="20" spans="1:2" x14ac:dyDescent="0.25">
      <c r="A20" s="6" t="s">
        <v>17</v>
      </c>
    </row>
    <row r="21" spans="1:2" outlineLevel="1" x14ac:dyDescent="0.25">
      <c r="A21" s="7" t="s">
        <v>18</v>
      </c>
      <c r="B21" s="13"/>
    </row>
    <row r="22" spans="1:2" outlineLevel="2" x14ac:dyDescent="0.25">
      <c r="A22" s="8" t="s">
        <v>19</v>
      </c>
      <c r="B22" s="14">
        <v>15000</v>
      </c>
    </row>
    <row r="23" spans="1:2" outlineLevel="2" x14ac:dyDescent="0.25">
      <c r="A23" s="8" t="s">
        <v>20</v>
      </c>
      <c r="B23" s="14">
        <v>1500</v>
      </c>
    </row>
    <row r="24" spans="1:2" outlineLevel="2" x14ac:dyDescent="0.25">
      <c r="A24" s="8" t="s">
        <v>21</v>
      </c>
      <c r="B24" s="14">
        <v>1500</v>
      </c>
    </row>
    <row r="25" spans="1:2" outlineLevel="2" x14ac:dyDescent="0.25">
      <c r="A25" s="8" t="s">
        <v>22</v>
      </c>
      <c r="B25" s="14">
        <v>1500</v>
      </c>
    </row>
    <row r="26" spans="1:2" outlineLevel="2" x14ac:dyDescent="0.25">
      <c r="A26" s="8" t="s">
        <v>23</v>
      </c>
      <c r="B26" s="14">
        <v>1776.5</v>
      </c>
    </row>
    <row r="27" spans="1:2" outlineLevel="1" x14ac:dyDescent="0.25">
      <c r="A27" s="9" t="s">
        <v>24</v>
      </c>
      <c r="B27" s="15">
        <f>B21+B22+B23+B24+B25+B26</f>
        <v>21276.5</v>
      </c>
    </row>
    <row r="28" spans="1:2" outlineLevel="1" x14ac:dyDescent="0.25">
      <c r="A28" s="7" t="s">
        <v>25</v>
      </c>
      <c r="B28" s="13"/>
    </row>
    <row r="29" spans="1:2" outlineLevel="2" x14ac:dyDescent="0.25">
      <c r="A29" s="8" t="s">
        <v>26</v>
      </c>
      <c r="B29" s="14">
        <v>622.5</v>
      </c>
    </row>
    <row r="30" spans="1:2" outlineLevel="2" x14ac:dyDescent="0.25">
      <c r="A30" s="8" t="s">
        <v>27</v>
      </c>
      <c r="B30" s="14">
        <v>87.31</v>
      </c>
    </row>
    <row r="31" spans="1:2" outlineLevel="2" x14ac:dyDescent="0.25">
      <c r="A31" s="8" t="s">
        <v>28</v>
      </c>
      <c r="B31" s="14">
        <v>373.96</v>
      </c>
    </row>
    <row r="32" spans="1:2" outlineLevel="2" x14ac:dyDescent="0.25">
      <c r="A32" s="8" t="s">
        <v>29</v>
      </c>
      <c r="B32" s="14">
        <v>7272.57</v>
      </c>
    </row>
    <row r="33" spans="1:2" outlineLevel="2" x14ac:dyDescent="0.25">
      <c r="A33" s="8" t="s">
        <v>30</v>
      </c>
      <c r="B33" s="14">
        <v>149.52000000000001</v>
      </c>
    </row>
    <row r="34" spans="1:2" outlineLevel="2" x14ac:dyDescent="0.25">
      <c r="A34" s="8" t="s">
        <v>31</v>
      </c>
      <c r="B34" s="14">
        <v>652.96</v>
      </c>
    </row>
    <row r="35" spans="1:2" outlineLevel="2" x14ac:dyDescent="0.25">
      <c r="A35" s="8" t="s">
        <v>32</v>
      </c>
      <c r="B35" s="14">
        <v>322.49</v>
      </c>
    </row>
    <row r="36" spans="1:2" outlineLevel="2" x14ac:dyDescent="0.25">
      <c r="A36" s="8" t="s">
        <v>33</v>
      </c>
      <c r="B36" s="14">
        <v>306</v>
      </c>
    </row>
    <row r="37" spans="1:2" outlineLevel="1" x14ac:dyDescent="0.25">
      <c r="A37" s="9" t="s">
        <v>34</v>
      </c>
      <c r="B37" s="15">
        <f>B28+B29+B30+B31+B32+B33+B34+B35+B36</f>
        <v>9787.31</v>
      </c>
    </row>
    <row r="38" spans="1:2" outlineLevel="1" x14ac:dyDescent="0.25">
      <c r="A38" s="7" t="s">
        <v>35</v>
      </c>
      <c r="B38" s="13"/>
    </row>
    <row r="39" spans="1:2" outlineLevel="2" x14ac:dyDescent="0.25">
      <c r="A39" s="8" t="s">
        <v>36</v>
      </c>
      <c r="B39" s="14">
        <v>500</v>
      </c>
    </row>
    <row r="40" spans="1:2" outlineLevel="2" x14ac:dyDescent="0.25">
      <c r="A40" s="8" t="s">
        <v>37</v>
      </c>
      <c r="B40" s="14">
        <v>742</v>
      </c>
    </row>
    <row r="41" spans="1:2" outlineLevel="1" x14ac:dyDescent="0.25">
      <c r="A41" s="9" t="s">
        <v>38</v>
      </c>
      <c r="B41" s="15">
        <f>B38+B39+B40</f>
        <v>1242</v>
      </c>
    </row>
    <row r="42" spans="1:2" outlineLevel="1" x14ac:dyDescent="0.25">
      <c r="A42" s="7" t="s">
        <v>39</v>
      </c>
      <c r="B42" s="13"/>
    </row>
    <row r="43" spans="1:2" outlineLevel="2" x14ac:dyDescent="0.25">
      <c r="A43" s="8" t="s">
        <v>40</v>
      </c>
      <c r="B43" s="14">
        <v>1500</v>
      </c>
    </row>
    <row r="44" spans="1:2" outlineLevel="2" x14ac:dyDescent="0.25">
      <c r="A44" s="8" t="s">
        <v>41</v>
      </c>
      <c r="B44" s="14">
        <v>175.34</v>
      </c>
    </row>
    <row r="45" spans="1:2" outlineLevel="2" x14ac:dyDescent="0.25">
      <c r="A45" s="8" t="s">
        <v>42</v>
      </c>
      <c r="B45" s="14">
        <v>27.81</v>
      </c>
    </row>
    <row r="46" spans="1:2" outlineLevel="1" x14ac:dyDescent="0.25">
      <c r="A46" s="9" t="s">
        <v>43</v>
      </c>
      <c r="B46" s="15">
        <f>B42+B43+B44+B45</f>
        <v>1703.1499999999999</v>
      </c>
    </row>
    <row r="47" spans="1:2" outlineLevel="1" x14ac:dyDescent="0.25">
      <c r="A47" s="7" t="s">
        <v>44</v>
      </c>
      <c r="B47" s="13"/>
    </row>
    <row r="48" spans="1:2" outlineLevel="2" x14ac:dyDescent="0.25">
      <c r="A48" s="8" t="s">
        <v>45</v>
      </c>
      <c r="B48" s="14">
        <v>291.27</v>
      </c>
    </row>
    <row r="49" spans="1:2" outlineLevel="2" x14ac:dyDescent="0.25">
      <c r="A49" s="8" t="s">
        <v>46</v>
      </c>
      <c r="B49" s="14">
        <v>1005</v>
      </c>
    </row>
    <row r="50" spans="1:2" outlineLevel="2" x14ac:dyDescent="0.25">
      <c r="A50" s="8" t="s">
        <v>47</v>
      </c>
      <c r="B50" s="14">
        <v>472.66</v>
      </c>
    </row>
    <row r="51" spans="1:2" outlineLevel="2" x14ac:dyDescent="0.25">
      <c r="A51" s="8" t="s">
        <v>48</v>
      </c>
      <c r="B51" s="14">
        <v>1200.8699999999999</v>
      </c>
    </row>
    <row r="52" spans="1:2" outlineLevel="2" x14ac:dyDescent="0.25">
      <c r="A52" s="8" t="s">
        <v>49</v>
      </c>
      <c r="B52" s="14">
        <v>1000.24</v>
      </c>
    </row>
    <row r="53" spans="1:2" outlineLevel="2" x14ac:dyDescent="0.25">
      <c r="A53" s="8" t="s">
        <v>50</v>
      </c>
      <c r="B53" s="14">
        <v>169.56</v>
      </c>
    </row>
    <row r="54" spans="1:2" outlineLevel="1" x14ac:dyDescent="0.25">
      <c r="A54" s="9" t="s">
        <v>51</v>
      </c>
      <c r="B54" s="15">
        <f>B47+B48+B49+B50+B51+B52+B53</f>
        <v>4139.6000000000004</v>
      </c>
    </row>
    <row r="55" spans="1:2" outlineLevel="1" x14ac:dyDescent="0.25">
      <c r="A55" s="7" t="s">
        <v>52</v>
      </c>
      <c r="B55" s="13"/>
    </row>
    <row r="56" spans="1:2" outlineLevel="2" x14ac:dyDescent="0.25">
      <c r="A56" s="8" t="s">
        <v>53</v>
      </c>
      <c r="B56" s="14">
        <v>1825</v>
      </c>
    </row>
    <row r="57" spans="1:2" outlineLevel="2" x14ac:dyDescent="0.25">
      <c r="A57" s="8" t="s">
        <v>54</v>
      </c>
      <c r="B57" s="14">
        <v>62776.54</v>
      </c>
    </row>
    <row r="58" spans="1:2" outlineLevel="2" x14ac:dyDescent="0.25">
      <c r="A58" s="8" t="s">
        <v>55</v>
      </c>
      <c r="B58" s="14">
        <v>400</v>
      </c>
    </row>
    <row r="59" spans="1:2" outlineLevel="1" x14ac:dyDescent="0.25">
      <c r="A59" s="9" t="s">
        <v>56</v>
      </c>
      <c r="B59" s="15">
        <f>B55+B56+B57+B58</f>
        <v>65001.54</v>
      </c>
    </row>
    <row r="60" spans="1:2" outlineLevel="1" x14ac:dyDescent="0.25">
      <c r="A60" s="7" t="s">
        <v>57</v>
      </c>
      <c r="B60" s="14">
        <v>0</v>
      </c>
    </row>
    <row r="61" spans="1:2" x14ac:dyDescent="0.25">
      <c r="A61" s="10" t="s">
        <v>58</v>
      </c>
      <c r="B61" s="15">
        <f>B27+B37+B41+B46+B54+B59+B60</f>
        <v>103150.1</v>
      </c>
    </row>
    <row r="62" spans="1:2" x14ac:dyDescent="0.25">
      <c r="A62" s="10" t="s">
        <v>59</v>
      </c>
      <c r="B62" s="15">
        <v>-82118.100000000006</v>
      </c>
    </row>
    <row r="63" spans="1:2" x14ac:dyDescent="0.25">
      <c r="A63" s="6" t="s">
        <v>60</v>
      </c>
    </row>
    <row r="64" spans="1:2" outlineLevel="1" x14ac:dyDescent="0.25">
      <c r="A64" s="7" t="s">
        <v>61</v>
      </c>
      <c r="B64" s="13"/>
    </row>
    <row r="65" spans="1:2" outlineLevel="2" x14ac:dyDescent="0.25">
      <c r="A65" s="8" t="s">
        <v>62</v>
      </c>
      <c r="B65" s="14">
        <v>6219.48</v>
      </c>
    </row>
    <row r="66" spans="1:2" outlineLevel="2" x14ac:dyDescent="0.25">
      <c r="A66" s="8" t="s">
        <v>63</v>
      </c>
      <c r="B66" s="14">
        <v>900</v>
      </c>
    </row>
    <row r="67" spans="1:2" outlineLevel="1" x14ac:dyDescent="0.25">
      <c r="A67" s="9" t="s">
        <v>64</v>
      </c>
      <c r="B67" s="15">
        <f>B64+B65+B66</f>
        <v>7119.48</v>
      </c>
    </row>
    <row r="68" spans="1:2" x14ac:dyDescent="0.25">
      <c r="A68" s="10" t="s">
        <v>65</v>
      </c>
      <c r="B68" s="15">
        <f>B67</f>
        <v>7119.48</v>
      </c>
    </row>
    <row r="69" spans="1:2" x14ac:dyDescent="0.25">
      <c r="A69" s="10" t="s">
        <v>66</v>
      </c>
      <c r="B69" s="15">
        <v>-7119.48</v>
      </c>
    </row>
    <row r="70" spans="1:2" x14ac:dyDescent="0.25">
      <c r="A70" s="10" t="s">
        <v>67</v>
      </c>
      <c r="B70" s="15">
        <v>-89237.58</v>
      </c>
    </row>
    <row r="74" spans="1:2" x14ac:dyDescent="0.25">
      <c r="A74" s="1" t="s">
        <v>70</v>
      </c>
      <c r="B74" s="4"/>
    </row>
  </sheetData>
  <mergeCells count="4">
    <mergeCell ref="A1:B1"/>
    <mergeCell ref="A2:B2"/>
    <mergeCell ref="A3:B3"/>
    <mergeCell ref="A74:B74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Christina Hilton</cp:lastModifiedBy>
  <dcterms:created xsi:type="dcterms:W3CDTF">2022-03-24T08:55:57Z</dcterms:created>
  <dcterms:modified xsi:type="dcterms:W3CDTF">2026-03-18T13:41:33Z</dcterms:modified>
  <cp:category/>
</cp:coreProperties>
</file>